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gemeenteroosendaal-my.sharepoint.com/personal/j_quartel_roosendaal_nl/Documents/OAB/Subsidieregelingen/VE/"/>
    </mc:Choice>
  </mc:AlternateContent>
  <xr:revisionPtr revIDLastSave="108" documentId="8_{F94F4B1B-1BA8-4EC5-AADB-89307D8C45DF}" xr6:coauthVersionLast="47" xr6:coauthVersionMax="47" xr10:uidLastSave="{4563E263-5A1F-4328-9BA5-BA51BFC7F891}"/>
  <bookViews>
    <workbookView xWindow="-108" yWindow="-108" windowWidth="23256" windowHeight="14016" xr2:uid="{00000000-000D-0000-FFFF-FFFF00000000}"/>
  </bookViews>
  <sheets>
    <sheet name="Aanvraagformulier" sheetId="2" r:id="rId1"/>
  </sheets>
  <definedNames>
    <definedName name="_xlnm.Print_Area" localSheetId="0">Aanvraagformulier!$B$1:$AC$49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7" i="2" l="1"/>
  <c r="AB60" i="2" s="1"/>
  <c r="R64" i="2" s="1"/>
  <c r="AB39" i="2" l="1"/>
  <c r="T43" i="2"/>
  <c r="T27" i="2"/>
  <c r="AB43" i="2" l="1"/>
  <c r="AB44" i="2" s="1"/>
  <c r="R48" i="2" s="1"/>
  <c r="AB20" i="2"/>
  <c r="J44" i="2" l="1"/>
  <c r="K44" i="2"/>
  <c r="L44" i="2"/>
  <c r="M44" i="2"/>
  <c r="H44" i="2" l="1"/>
  <c r="I44" i="2"/>
  <c r="T21" i="2" s="1"/>
  <c r="N33" i="2"/>
  <c r="N34" i="2"/>
  <c r="N36" i="2"/>
  <c r="N37" i="2"/>
  <c r="N38" i="2"/>
  <c r="N13" i="2"/>
  <c r="N14" i="2"/>
  <c r="N15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9" i="2"/>
  <c r="N40" i="2"/>
  <c r="N41" i="2"/>
  <c r="N42" i="2"/>
  <c r="N43" i="2"/>
  <c r="AB23" i="2" l="1"/>
  <c r="N44" i="2"/>
  <c r="F44" i="2" l="1"/>
  <c r="G44" i="2" l="1"/>
  <c r="AB27" i="2" l="1"/>
  <c r="AB28" i="2" s="1"/>
  <c r="R32" i="2" l="1"/>
</calcChain>
</file>

<file path=xl/sharedStrings.xml><?xml version="1.0" encoding="utf-8"?>
<sst xmlns="http://schemas.openxmlformats.org/spreadsheetml/2006/main" count="120" uniqueCount="71">
  <si>
    <t>Gemeente Roosendaal</t>
  </si>
  <si>
    <t>Naam organisatie:</t>
  </si>
  <si>
    <t>Toelichting</t>
  </si>
  <si>
    <t>Uitgangspunten bevoorschotting geïndiceerde peuters</t>
  </si>
  <si>
    <t>Recht op</t>
  </si>
  <si>
    <t>Berekening</t>
  </si>
  <si>
    <t>Naam bevoegd bestuurder:</t>
  </si>
  <si>
    <t>Aantal Kindplaatsen</t>
  </si>
  <si>
    <t>Maximum aantal kinderen per groep per dag</t>
  </si>
  <si>
    <t>Datum:</t>
  </si>
  <si>
    <t>Kinderen met een doelgroepindicatie, afgegeven door TWB</t>
  </si>
  <si>
    <t>Postadres:</t>
  </si>
  <si>
    <t>16 uur</t>
  </si>
  <si>
    <t>IBAN-rekeningnummer:</t>
  </si>
  <si>
    <t>Reguliere kinderopvang</t>
  </si>
  <si>
    <t>LRK-nr</t>
  </si>
  <si>
    <t>Locatienaam</t>
  </si>
  <si>
    <t>Groepsnaam</t>
  </si>
  <si>
    <t>Aantal kindplaatsen</t>
  </si>
  <si>
    <t>Totaal aantal peuters</t>
  </si>
  <si>
    <t>geïndiceerd
(C)</t>
  </si>
  <si>
    <t>niet geïndiceerd
(D)</t>
  </si>
  <si>
    <t>geïndiceerd
(G)</t>
  </si>
  <si>
    <t>niet geïndiceerd
(H)</t>
  </si>
  <si>
    <t>Kinderopvang Toeslag</t>
  </si>
  <si>
    <t>Inkomensafhankelijke bijdrage</t>
  </si>
  <si>
    <t>Kosten basis uren</t>
  </si>
  <si>
    <t>Kosten extra uren</t>
  </si>
  <si>
    <t>Totale kosten</t>
  </si>
  <si>
    <t>aantal peuters</t>
  </si>
  <si>
    <t>basis uren</t>
  </si>
  <si>
    <t>extra uren</t>
  </si>
  <si>
    <t>ouders / verzorger</t>
  </si>
  <si>
    <t>gemeente</t>
  </si>
  <si>
    <t>aantal weken</t>
  </si>
  <si>
    <t>geïndiceerd</t>
  </si>
  <si>
    <t>niet geïndiceerd</t>
  </si>
  <si>
    <t>C</t>
  </si>
  <si>
    <t>D</t>
  </si>
  <si>
    <t>G</t>
  </si>
  <si>
    <t>H</t>
  </si>
  <si>
    <t>Gemeente</t>
  </si>
  <si>
    <t>Inzet pedagogisch beleidsmedewerker</t>
  </si>
  <si>
    <t>aantal geïndiceerde peuters x €450</t>
  </si>
  <si>
    <t>Totale kosten:</t>
  </si>
  <si>
    <t>Totaal aangevraagd</t>
  </si>
  <si>
    <t>Totaal</t>
  </si>
  <si>
    <t>Bijlage bij subsidieregeling voorschoolse educatie - aanvraagformulier 2025</t>
  </si>
  <si>
    <t>Mogelijk recht op compensatieregeling peuters 2025 (zie desbetreffende subsidieregeling. Niet via dit formulier manier aan te vragen)</t>
  </si>
  <si>
    <r>
      <t xml:space="preserve">Peuter </t>
    </r>
    <r>
      <rPr>
        <b/>
        <sz val="10"/>
        <color rgb="FFFF0000"/>
        <rFont val="Arial"/>
        <family val="2"/>
      </rPr>
      <t>met</t>
    </r>
    <r>
      <rPr>
        <b/>
        <sz val="10"/>
        <rFont val="Arial"/>
        <family val="2"/>
      </rPr>
      <t xml:space="preserve"> KOT 2 - 4 jaar</t>
    </r>
  </si>
  <si>
    <r>
      <t xml:space="preserve">Peuter </t>
    </r>
    <r>
      <rPr>
        <b/>
        <sz val="10"/>
        <color rgb="FFFF0000"/>
        <rFont val="Arial"/>
        <family val="2"/>
      </rPr>
      <t>zonder</t>
    </r>
    <r>
      <rPr>
        <b/>
        <sz val="10"/>
        <rFont val="Arial"/>
        <family val="2"/>
      </rPr>
      <t xml:space="preserve"> KOT 2 - 4 jaar</t>
    </r>
  </si>
  <si>
    <t>De beschikking en vaststelling worden gebaseerd het Kinderopvang Toeslag tarief van de belastingdienst (2025)</t>
  </si>
  <si>
    <t>De beschikking en vaststelling worden gebaseerd op de inkomensafhankelijke oudertabel van de VNG (2025)</t>
  </si>
  <si>
    <t>Peuter met KOT 2 - 4 jaar</t>
  </si>
  <si>
    <t>Peuter zonder KOT 2 - 4 jaar</t>
  </si>
  <si>
    <t>C, G</t>
  </si>
  <si>
    <r>
      <t xml:space="preserve">€12,71 x 8 uur x 40 weken x aantal peuters </t>
    </r>
    <r>
      <rPr>
        <b/>
        <sz val="10"/>
        <rFont val="Arial"/>
        <family val="2"/>
      </rPr>
      <t>minus</t>
    </r>
    <r>
      <rPr>
        <sz val="10"/>
        <rFont val="Arial"/>
        <family val="2"/>
      </rPr>
      <t xml:space="preserve"> fiscaal maximum x 8 uur x 40 weken x aantal peuters</t>
    </r>
  </si>
  <si>
    <t>2e 8 uur volledig door de gemeente vergoed -&gt; €12,71 x 8 uur x 40 weken x aantal peuters</t>
  </si>
  <si>
    <r>
      <t xml:space="preserve">€12,71 x 8 uur x 40 weken x aantal peuters </t>
    </r>
    <r>
      <rPr>
        <b/>
        <sz val="10"/>
        <rFont val="Arial"/>
        <family val="2"/>
      </rPr>
      <t>minus</t>
    </r>
    <r>
      <rPr>
        <sz val="10"/>
        <rFont val="Arial"/>
        <family val="2"/>
      </rPr>
      <t xml:space="preserve"> inkomensafhankelijke bijdrage x 8 uur x 40 weken x aantal peuters</t>
    </r>
  </si>
  <si>
    <t>Subsidieaanvraag NPR gebied 2 - 4 jaar (OAB deel)</t>
  </si>
  <si>
    <t>Peuter 2 - 4 jaar</t>
  </si>
  <si>
    <t>NPR*</t>
  </si>
  <si>
    <t>NPR**</t>
  </si>
  <si>
    <t>*/ ** als gevolg van oorspronkelijke verdeling KOT/ niet-KOT gefinancieerd vanuit NPR</t>
  </si>
  <si>
    <t>van toepassing op alle aanbieders VE</t>
  </si>
  <si>
    <t>van toepassing op Kober en Kroevendonk</t>
  </si>
  <si>
    <t>Subsidieaanvraag NPR gebied 2 - 4 jaar (NPR deel)</t>
  </si>
  <si>
    <t>Subsidieaanvraag regulier 2 - 4 jaar (Roosendaal, excl. NPR gebied)</t>
  </si>
  <si>
    <t>1)</t>
  </si>
  <si>
    <t>2a)</t>
  </si>
  <si>
    <t>2b)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</si>
</sst>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-&quot;€&quot;\ * #,##0_-;_-&quot;€&quot;\ * #,##0\-;_-&quot;€&quot;\ * &quot;-&quot;_-;_-@_-"/>
    <numFmt numFmtId="165" formatCode="_-&quot;€&quot;\ * #,##0.00_-;_-&quot;€&quot;\ * #,##0.00\-;_-&quot;€&quot;\ 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7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applyFont="1"/>
    <xf numFmtId="0" fontId="4" fillId="0" borderId="0" xfId="0" quotePrefix="1" applyFont="1" applyAlignment="1" applyProtection="1">
      <alignment horizontal="left"/>
      <protection locked="0"/>
    </xf>
    <xf numFmtId="0" fontId="3" fillId="0" borderId="0" xfId="0" quotePrefix="1" applyFont="1" applyAlignment="1" applyProtection="1">
      <alignment horizontal="left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0" fontId="6" fillId="0" borderId="0" xfId="0" applyFont="1"/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Alignment="1" applyProtection="1">
      <alignment horizontal="center"/>
      <protection locked="0"/>
    </xf>
    <xf numFmtId="3" fontId="5" fillId="3" borderId="20" xfId="0" applyNumberFormat="1" applyFont="1" applyFill="1" applyBorder="1" applyAlignment="1" applyProtection="1">
      <alignment horizontal="center"/>
      <protection locked="0"/>
    </xf>
    <xf numFmtId="0" fontId="4" fillId="3" borderId="16" xfId="0" quotePrefix="1" applyFont="1" applyFill="1" applyBorder="1" applyAlignment="1" applyProtection="1">
      <alignment horizontal="left"/>
      <protection locked="0"/>
    </xf>
    <xf numFmtId="0" fontId="3" fillId="3" borderId="10" xfId="0" quotePrefix="1" applyFont="1" applyFill="1" applyBorder="1" applyAlignment="1" applyProtection="1">
      <alignment horizontal="left"/>
      <protection locked="0"/>
    </xf>
    <xf numFmtId="3" fontId="4" fillId="3" borderId="10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/>
    <xf numFmtId="0" fontId="4" fillId="4" borderId="0" xfId="0" applyFont="1" applyFill="1"/>
    <xf numFmtId="0" fontId="5" fillId="3" borderId="33" xfId="0" applyFont="1" applyFill="1" applyBorder="1" applyAlignment="1" applyProtection="1">
      <alignment horizontal="center"/>
      <protection locked="0"/>
    </xf>
    <xf numFmtId="0" fontId="4" fillId="3" borderId="19" xfId="0" quotePrefix="1" applyFont="1" applyFill="1" applyBorder="1" applyAlignment="1" applyProtection="1">
      <alignment horizontal="left"/>
      <protection locked="0"/>
    </xf>
    <xf numFmtId="0" fontId="4" fillId="0" borderId="0" xfId="0" quotePrefix="1" applyFont="1"/>
    <xf numFmtId="0" fontId="3" fillId="0" borderId="0" xfId="0" applyFont="1" applyAlignment="1">
      <alignment wrapText="1"/>
    </xf>
    <xf numFmtId="0" fontId="4" fillId="0" borderId="44" xfId="0" quotePrefix="1" applyFont="1" applyBorder="1"/>
    <xf numFmtId="0" fontId="4" fillId="0" borderId="27" xfId="0" quotePrefix="1" applyFont="1" applyBorder="1" applyAlignment="1">
      <alignment horizontal="left"/>
    </xf>
    <xf numFmtId="0" fontId="4" fillId="0" borderId="18" xfId="0" quotePrefix="1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2" fillId="0" borderId="12" xfId="0" quotePrefix="1" applyFont="1" applyBorder="1" applyAlignment="1">
      <alignment horizontal="center" vertical="center" wrapText="1"/>
    </xf>
    <xf numFmtId="0" fontId="2" fillId="0" borderId="11" xfId="0" quotePrefix="1" applyFont="1" applyBorder="1" applyAlignment="1">
      <alignment horizontal="center" vertical="center" wrapText="1"/>
    </xf>
    <xf numFmtId="3" fontId="2" fillId="3" borderId="49" xfId="0" applyNumberFormat="1" applyFont="1" applyFill="1" applyBorder="1" applyAlignment="1">
      <alignment horizontal="center"/>
    </xf>
    <xf numFmtId="0" fontId="4" fillId="3" borderId="50" xfId="0" quotePrefix="1" applyFont="1" applyFill="1" applyBorder="1" applyAlignment="1" applyProtection="1">
      <alignment horizontal="left"/>
      <protection locked="0"/>
    </xf>
    <xf numFmtId="0" fontId="4" fillId="3" borderId="32" xfId="0" quotePrefix="1" applyFont="1" applyFill="1" applyBorder="1" applyAlignment="1" applyProtection="1">
      <alignment horizontal="left"/>
      <protection locked="0"/>
    </xf>
    <xf numFmtId="0" fontId="3" fillId="3" borderId="30" xfId="0" quotePrefix="1" applyFont="1" applyFill="1" applyBorder="1" applyAlignment="1" applyProtection="1">
      <alignment horizontal="left"/>
      <protection locked="0"/>
    </xf>
    <xf numFmtId="3" fontId="4" fillId="3" borderId="30" xfId="0" applyNumberFormat="1" applyFont="1" applyFill="1" applyBorder="1" applyAlignment="1" applyProtection="1">
      <alignment horizontal="center"/>
      <protection locked="0"/>
    </xf>
    <xf numFmtId="3" fontId="2" fillId="3" borderId="8" xfId="0" applyNumberFormat="1" applyFont="1" applyFill="1" applyBorder="1" applyAlignment="1">
      <alignment horizontal="center"/>
    </xf>
    <xf numFmtId="0" fontId="2" fillId="3" borderId="12" xfId="0" applyFont="1" applyFill="1" applyBorder="1"/>
    <xf numFmtId="0" fontId="2" fillId="3" borderId="51" xfId="0" applyFont="1" applyFill="1" applyBorder="1"/>
    <xf numFmtId="3" fontId="2" fillId="3" borderId="51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3" fontId="4" fillId="5" borderId="10" xfId="0" applyNumberFormat="1" applyFont="1" applyFill="1" applyBorder="1" applyAlignment="1" applyProtection="1">
      <alignment horizontal="center"/>
      <protection locked="0"/>
    </xf>
    <xf numFmtId="3" fontId="4" fillId="5" borderId="30" xfId="0" applyNumberFormat="1" applyFont="1" applyFill="1" applyBorder="1" applyAlignment="1" applyProtection="1">
      <alignment horizontal="center"/>
      <protection locked="0"/>
    </xf>
    <xf numFmtId="3" fontId="2" fillId="5" borderId="51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7" fillId="0" borderId="0" xfId="0" applyFont="1"/>
    <xf numFmtId="0" fontId="2" fillId="0" borderId="0" xfId="0" applyFont="1" applyAlignment="1">
      <alignment horizontal="left"/>
    </xf>
    <xf numFmtId="3" fontId="10" fillId="0" borderId="10" xfId="0" applyNumberFormat="1" applyFont="1" applyBorder="1" applyAlignment="1">
      <alignment horizontal="center"/>
    </xf>
    <xf numFmtId="3" fontId="10" fillId="0" borderId="10" xfId="0" quotePrefix="1" applyNumberFormat="1" applyFont="1" applyBorder="1" applyAlignment="1">
      <alignment horizontal="center"/>
    </xf>
    <xf numFmtId="0" fontId="10" fillId="0" borderId="20" xfId="0" applyFont="1" applyBorder="1"/>
    <xf numFmtId="0" fontId="4" fillId="3" borderId="16" xfId="0" quotePrefix="1" applyFont="1" applyFill="1" applyBorder="1" applyAlignment="1">
      <alignment horizontal="left"/>
    </xf>
    <xf numFmtId="0" fontId="10" fillId="3" borderId="10" xfId="0" quotePrefix="1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10" fillId="5" borderId="10" xfId="0" quotePrefix="1" applyFont="1" applyFill="1" applyBorder="1" applyAlignment="1">
      <alignment horizontal="left"/>
    </xf>
    <xf numFmtId="0" fontId="2" fillId="5" borderId="10" xfId="0" applyFont="1" applyFill="1" applyBorder="1" applyAlignment="1">
      <alignment horizontal="center"/>
    </xf>
    <xf numFmtId="0" fontId="10" fillId="5" borderId="16" xfId="0" applyFont="1" applyFill="1" applyBorder="1"/>
    <xf numFmtId="0" fontId="10" fillId="0" borderId="4" xfId="0" applyFont="1" applyBorder="1"/>
    <xf numFmtId="0" fontId="10" fillId="0" borderId="5" xfId="0" applyFont="1" applyBorder="1"/>
    <xf numFmtId="0" fontId="2" fillId="0" borderId="5" xfId="0" applyFont="1" applyBorder="1" applyAlignment="1">
      <alignment horizontal="center"/>
    </xf>
    <xf numFmtId="164" fontId="2" fillId="0" borderId="5" xfId="0" quotePrefix="1" applyNumberFormat="1" applyFont="1" applyBorder="1" applyAlignment="1">
      <alignment horizontal="right" vertical="center"/>
    </xf>
    <xf numFmtId="3" fontId="10" fillId="0" borderId="36" xfId="0" applyNumberFormat="1" applyFont="1" applyBorder="1" applyAlignment="1">
      <alignment horizontal="center"/>
    </xf>
    <xf numFmtId="0" fontId="7" fillId="0" borderId="34" xfId="0" applyFont="1" applyBorder="1"/>
    <xf numFmtId="0" fontId="4" fillId="3" borderId="10" xfId="0" applyFont="1" applyFill="1" applyBorder="1" applyAlignment="1">
      <alignment horizontal="center" vertical="top"/>
    </xf>
    <xf numFmtId="0" fontId="4" fillId="5" borderId="10" xfId="0" applyFont="1" applyFill="1" applyBorder="1" applyAlignment="1">
      <alignment horizontal="center" vertical="top"/>
    </xf>
    <xf numFmtId="0" fontId="4" fillId="5" borderId="36" xfId="0" applyFont="1" applyFill="1" applyBorder="1"/>
    <xf numFmtId="0" fontId="2" fillId="7" borderId="15" xfId="0" quotePrefix="1" applyFont="1" applyFill="1" applyBorder="1" applyAlignment="1">
      <alignment horizontal="center" vertical="center" wrapText="1"/>
    </xf>
    <xf numFmtId="0" fontId="2" fillId="6" borderId="15" xfId="0" quotePrefix="1" applyFont="1" applyFill="1" applyBorder="1" applyAlignment="1">
      <alignment horizontal="center" vertical="center" wrapText="1"/>
    </xf>
    <xf numFmtId="165" fontId="2" fillId="0" borderId="7" xfId="0" applyNumberFormat="1" applyFont="1" applyBorder="1"/>
    <xf numFmtId="0" fontId="3" fillId="9" borderId="23" xfId="0" applyFont="1" applyFill="1" applyBorder="1"/>
    <xf numFmtId="165" fontId="3" fillId="9" borderId="11" xfId="0" applyNumberFormat="1" applyFont="1" applyFill="1" applyBorder="1"/>
    <xf numFmtId="44" fontId="10" fillId="0" borderId="39" xfId="1" applyFont="1" applyFill="1" applyBorder="1" applyAlignment="1" applyProtection="1"/>
    <xf numFmtId="0" fontId="2" fillId="10" borderId="0" xfId="0" quotePrefix="1" applyFont="1" applyFill="1" applyAlignment="1">
      <alignment horizontal="left"/>
    </xf>
    <xf numFmtId="0" fontId="4" fillId="10" borderId="0" xfId="0" applyFont="1" applyFill="1"/>
    <xf numFmtId="0" fontId="4" fillId="10" borderId="0" xfId="0" applyFont="1" applyFill="1" applyAlignment="1">
      <alignment horizontal="left"/>
    </xf>
    <xf numFmtId="0" fontId="2" fillId="0" borderId="0" xfId="0" quotePrefix="1" applyFont="1" applyAlignment="1">
      <alignment horizontal="left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3" borderId="20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7" borderId="36" xfId="0" quotePrefix="1" applyFont="1" applyFill="1" applyBorder="1" applyAlignment="1">
      <alignment horizontal="center" vertical="center" wrapText="1"/>
    </xf>
    <xf numFmtId="0" fontId="2" fillId="6" borderId="36" xfId="0" quotePrefix="1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4" fillId="3" borderId="13" xfId="0" quotePrefix="1" applyFont="1" applyFill="1" applyBorder="1" applyAlignment="1">
      <alignment horizontal="left"/>
    </xf>
    <xf numFmtId="0" fontId="10" fillId="3" borderId="20" xfId="0" quotePrefix="1" applyFont="1" applyFill="1" applyBorder="1" applyAlignment="1">
      <alignment horizontal="left"/>
    </xf>
    <xf numFmtId="0" fontId="2" fillId="3" borderId="20" xfId="0" applyFont="1" applyFill="1" applyBorder="1" applyAlignment="1">
      <alignment horizontal="center"/>
    </xf>
    <xf numFmtId="3" fontId="10" fillId="0" borderId="20" xfId="0" applyNumberFormat="1" applyFont="1" applyBorder="1" applyAlignment="1">
      <alignment horizontal="center"/>
    </xf>
    <xf numFmtId="0" fontId="10" fillId="7" borderId="20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0" borderId="20" xfId="0" applyFont="1" applyBorder="1" applyAlignment="1">
      <alignment horizontal="center"/>
    </xf>
    <xf numFmtId="165" fontId="10" fillId="0" borderId="34" xfId="0" applyNumberFormat="1" applyFont="1" applyBorder="1" applyAlignment="1">
      <alignment horizontal="center"/>
    </xf>
    <xf numFmtId="0" fontId="4" fillId="5" borderId="13" xfId="0" quotePrefix="1" applyFont="1" applyFill="1" applyBorder="1" applyAlignment="1">
      <alignment horizontal="left"/>
    </xf>
    <xf numFmtId="0" fontId="10" fillId="5" borderId="20" xfId="0" quotePrefix="1" applyFont="1" applyFill="1" applyBorder="1" applyAlignment="1">
      <alignment horizontal="left"/>
    </xf>
    <xf numFmtId="0" fontId="2" fillId="5" borderId="20" xfId="0" quotePrefix="1" applyFont="1" applyFill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2" fillId="1" borderId="4" xfId="0" quotePrefix="1" applyFont="1" applyFill="1" applyBorder="1" applyAlignment="1">
      <alignment horizontal="center" vertical="center" wrapText="1"/>
    </xf>
    <xf numFmtId="0" fontId="2" fillId="1" borderId="7" xfId="0" quotePrefix="1" applyFont="1" applyFill="1" applyBorder="1" applyAlignment="1">
      <alignment horizontal="center" vertical="center" wrapText="1"/>
    </xf>
    <xf numFmtId="3" fontId="5" fillId="1" borderId="20" xfId="0" applyNumberFormat="1" applyFont="1" applyFill="1" applyBorder="1" applyAlignment="1" applyProtection="1">
      <alignment horizontal="center"/>
      <protection locked="0"/>
    </xf>
    <xf numFmtId="3" fontId="4" fillId="1" borderId="10" xfId="0" applyNumberFormat="1" applyFont="1" applyFill="1" applyBorder="1" applyAlignment="1" applyProtection="1">
      <alignment horizontal="center"/>
      <protection locked="0"/>
    </xf>
    <xf numFmtId="3" fontId="4" fillId="1" borderId="30" xfId="0" applyNumberFormat="1" applyFont="1" applyFill="1" applyBorder="1" applyAlignment="1" applyProtection="1">
      <alignment horizontal="center"/>
      <protection locked="0"/>
    </xf>
    <xf numFmtId="3" fontId="2" fillId="1" borderId="51" xfId="0" applyNumberFormat="1" applyFont="1" applyFill="1" applyBorder="1" applyAlignment="1">
      <alignment horizontal="center"/>
    </xf>
    <xf numFmtId="0" fontId="2" fillId="1" borderId="6" xfId="0" quotePrefix="1" applyFont="1" applyFill="1" applyBorder="1" applyAlignment="1">
      <alignment horizontal="center" vertical="center" wrapText="1"/>
    </xf>
    <xf numFmtId="3" fontId="5" fillId="1" borderId="15" xfId="0" applyNumberFormat="1" applyFont="1" applyFill="1" applyBorder="1" applyAlignment="1" applyProtection="1">
      <alignment horizontal="center"/>
      <protection locked="0"/>
    </xf>
    <xf numFmtId="3" fontId="4" fillId="1" borderId="17" xfId="0" applyNumberFormat="1" applyFont="1" applyFill="1" applyBorder="1" applyAlignment="1" applyProtection="1">
      <alignment horizontal="center"/>
      <protection locked="0"/>
    </xf>
    <xf numFmtId="3" fontId="4" fillId="1" borderId="31" xfId="0" applyNumberFormat="1" applyFont="1" applyFill="1" applyBorder="1" applyAlignment="1" applyProtection="1">
      <alignment horizontal="center"/>
      <protection locked="0"/>
    </xf>
    <xf numFmtId="3" fontId="2" fillId="1" borderId="52" xfId="0" applyNumberFormat="1" applyFont="1" applyFill="1" applyBorder="1" applyAlignment="1">
      <alignment horizontal="center"/>
    </xf>
    <xf numFmtId="44" fontId="10" fillId="0" borderId="20" xfId="1" applyFont="1" applyFill="1" applyBorder="1" applyAlignment="1" applyProtection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44" fontId="3" fillId="0" borderId="0" xfId="0" applyNumberFormat="1" applyFont="1"/>
    <xf numFmtId="0" fontId="3" fillId="0" borderId="0" xfId="0" applyFont="1" applyAlignment="1">
      <alignment horizontal="right"/>
    </xf>
    <xf numFmtId="0" fontId="7" fillId="0" borderId="2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2" fillId="7" borderId="15" xfId="0" quotePrefix="1" applyFont="1" applyFill="1" applyBorder="1" applyAlignment="1">
      <alignment horizontal="center" vertical="center" wrapText="1"/>
    </xf>
    <xf numFmtId="0" fontId="2" fillId="7" borderId="33" xfId="0" quotePrefix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4" borderId="17" xfId="0" applyFont="1" applyFill="1" applyBorder="1" applyAlignment="1">
      <alignment horizontal="center"/>
    </xf>
    <xf numFmtId="0" fontId="10" fillId="4" borderId="29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41" xfId="0" applyFont="1" applyFill="1" applyBorder="1" applyAlignment="1">
      <alignment horizontal="center"/>
    </xf>
    <xf numFmtId="0" fontId="10" fillId="8" borderId="28" xfId="0" applyFont="1" applyFill="1" applyBorder="1" applyAlignment="1">
      <alignment horizontal="center"/>
    </xf>
    <xf numFmtId="0" fontId="10" fillId="8" borderId="35" xfId="0" applyFont="1" applyFill="1" applyBorder="1" applyAlignment="1">
      <alignment horizontal="center"/>
    </xf>
    <xf numFmtId="0" fontId="10" fillId="8" borderId="37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4" fillId="5" borderId="16" xfId="0" quotePrefix="1" applyFont="1" applyFill="1" applyBorder="1" applyAlignment="1">
      <alignment horizontal="center" vertical="center"/>
    </xf>
    <xf numFmtId="0" fontId="4" fillId="5" borderId="44" xfId="0" quotePrefix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wrapText="1"/>
    </xf>
    <xf numFmtId="0" fontId="4" fillId="5" borderId="21" xfId="0" applyFont="1" applyFill="1" applyBorder="1" applyAlignment="1">
      <alignment horizontal="center" wrapText="1"/>
    </xf>
    <xf numFmtId="0" fontId="4" fillId="5" borderId="36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13" xfId="0" quotePrefix="1" applyFont="1" applyFill="1" applyBorder="1" applyAlignment="1">
      <alignment horizontal="center" vertical="center"/>
    </xf>
    <xf numFmtId="0" fontId="4" fillId="3" borderId="16" xfId="0" quotePrefix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10" fillId="4" borderId="17" xfId="0" quotePrefix="1" applyFont="1" applyFill="1" applyBorder="1" applyAlignment="1">
      <alignment horizontal="center"/>
    </xf>
    <xf numFmtId="0" fontId="10" fillId="4" borderId="29" xfId="0" quotePrefix="1" applyFont="1" applyFill="1" applyBorder="1" applyAlignment="1">
      <alignment horizontal="center"/>
    </xf>
    <xf numFmtId="0" fontId="10" fillId="4" borderId="43" xfId="0" quotePrefix="1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4" xfId="0" quotePrefix="1" applyFont="1" applyBorder="1" applyAlignment="1">
      <alignment horizontal="right"/>
    </xf>
    <xf numFmtId="0" fontId="4" fillId="0" borderId="36" xfId="0" quotePrefix="1" applyFont="1" applyBorder="1" applyAlignment="1">
      <alignment horizontal="right"/>
    </xf>
    <xf numFmtId="0" fontId="10" fillId="3" borderId="36" xfId="0" applyFont="1" applyFill="1" applyBorder="1" applyAlignment="1">
      <alignment horizontal="center"/>
    </xf>
    <xf numFmtId="0" fontId="10" fillId="3" borderId="39" xfId="0" applyFont="1" applyFill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2" fillId="1" borderId="23" xfId="0" quotePrefix="1" applyFont="1" applyFill="1" applyBorder="1" applyAlignment="1">
      <alignment horizontal="center"/>
    </xf>
    <xf numFmtId="0" fontId="2" fillId="1" borderId="14" xfId="0" quotePrefix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1" borderId="23" xfId="0" applyFont="1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/>
    </xf>
    <xf numFmtId="0" fontId="3" fillId="3" borderId="47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4" fillId="0" borderId="46" xfId="0" quotePrefix="1" applyFont="1" applyBorder="1" applyAlignment="1">
      <alignment horizontal="right"/>
    </xf>
    <xf numFmtId="0" fontId="4" fillId="0" borderId="9" xfId="0" quotePrefix="1" applyFont="1" applyBorder="1" applyAlignment="1">
      <alignment horizontal="right"/>
    </xf>
    <xf numFmtId="0" fontId="4" fillId="0" borderId="16" xfId="0" quotePrefix="1" applyFont="1" applyBorder="1" applyAlignment="1">
      <alignment horizontal="right"/>
    </xf>
    <xf numFmtId="0" fontId="4" fillId="0" borderId="10" xfId="0" quotePrefix="1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0" fillId="3" borderId="9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2" fillId="7" borderId="38" xfId="0" quotePrefix="1" applyFont="1" applyFill="1" applyBorder="1" applyAlignment="1">
      <alignment horizontal="center" vertical="center" wrapText="1"/>
    </xf>
    <xf numFmtId="0" fontId="2" fillId="7" borderId="37" xfId="0" quotePrefix="1" applyFont="1" applyFill="1" applyBorder="1" applyAlignment="1">
      <alignment horizontal="center" vertical="center" wrapText="1"/>
    </xf>
    <xf numFmtId="44" fontId="10" fillId="10" borderId="15" xfId="1" applyFont="1" applyFill="1" applyBorder="1" applyAlignment="1" applyProtection="1">
      <alignment horizontal="center"/>
    </xf>
    <xf numFmtId="44" fontId="10" fillId="10" borderId="33" xfId="1" applyFont="1" applyFill="1" applyBorder="1" applyAlignment="1" applyProtection="1">
      <alignment horizontal="center"/>
    </xf>
    <xf numFmtId="0" fontId="2" fillId="0" borderId="52" xfId="0" applyFont="1" applyBorder="1" applyAlignment="1">
      <alignment horizontal="center"/>
    </xf>
    <xf numFmtId="0" fontId="2" fillId="0" borderId="57" xfId="0" applyFont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CCCCFF"/>
      <color rgb="FF9999FF"/>
      <color rgb="FF99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0"/>
  <sheetViews>
    <sheetView tabSelected="1" topLeftCell="L37" zoomScale="70" zoomScaleNormal="70" workbookViewId="0">
      <selection activeCell="Q70" sqref="Q70"/>
    </sheetView>
  </sheetViews>
  <sheetFormatPr defaultColWidth="9.109375" defaultRowHeight="13.8" x14ac:dyDescent="0.25"/>
  <cols>
    <col min="1" max="1" width="9.109375" style="17"/>
    <col min="2" max="2" width="24.88671875" style="2" customWidth="1"/>
    <col min="3" max="3" width="18.44140625" style="2" customWidth="1"/>
    <col min="4" max="4" width="26.6640625" style="2" customWidth="1"/>
    <col min="5" max="5" width="12.5546875" style="2" customWidth="1"/>
    <col min="6" max="7" width="9.109375" style="2" customWidth="1"/>
    <col min="8" max="8" width="14.5546875" style="2" customWidth="1"/>
    <col min="9" max="9" width="16.109375" style="2" customWidth="1"/>
    <col min="10" max="11" width="9.109375" style="2" customWidth="1"/>
    <col min="12" max="12" width="13.88671875" style="2" customWidth="1"/>
    <col min="13" max="13" width="15.5546875" style="2" customWidth="1"/>
    <col min="14" max="14" width="20.88671875" style="2" customWidth="1"/>
    <col min="15" max="15" width="14.88671875" style="17" customWidth="1"/>
    <col min="16" max="16" width="9.109375" style="113"/>
    <col min="17" max="17" width="32.5546875" style="2" customWidth="1"/>
    <col min="18" max="18" width="16.33203125" style="2" customWidth="1"/>
    <col min="19" max="19" width="9.109375" style="2"/>
    <col min="20" max="20" width="10.109375" style="2" customWidth="1"/>
    <col min="21" max="22" width="9.109375" style="2"/>
    <col min="23" max="24" width="11.5546875" style="2" customWidth="1"/>
    <col min="25" max="25" width="10.88671875" style="2" customWidth="1"/>
    <col min="26" max="26" width="11" style="2" customWidth="1"/>
    <col min="27" max="27" width="9.109375" style="2"/>
    <col min="28" max="28" width="19.33203125" style="2" customWidth="1"/>
    <col min="29" max="29" width="10.88671875" style="2" customWidth="1"/>
    <col min="30" max="30" width="14.21875" style="2" bestFit="1" customWidth="1"/>
    <col min="31" max="16384" width="9.109375" style="2"/>
  </cols>
  <sheetData>
    <row r="1" spans="2:28" x14ac:dyDescent="0.25">
      <c r="B1" s="1" t="s">
        <v>47</v>
      </c>
      <c r="C1" s="1"/>
      <c r="D1" s="47">
        <v>2025</v>
      </c>
      <c r="E1" s="130" t="s">
        <v>0</v>
      </c>
      <c r="F1" s="130"/>
      <c r="G1" s="130"/>
      <c r="H1" s="1"/>
      <c r="I1" s="1"/>
      <c r="J1" s="1"/>
    </row>
    <row r="2" spans="2:28" ht="15.75" customHeight="1" thickBot="1" x14ac:dyDescent="0.3">
      <c r="F2" s="46"/>
      <c r="G2" s="46"/>
    </row>
    <row r="3" spans="2:28" ht="32.4" customHeight="1" thickBot="1" x14ac:dyDescent="0.3">
      <c r="B3" s="24" t="s">
        <v>1</v>
      </c>
      <c r="C3" s="187"/>
      <c r="D3" s="188"/>
      <c r="E3" s="43"/>
      <c r="F3" s="138" t="s">
        <v>2</v>
      </c>
      <c r="G3" s="139"/>
      <c r="H3" s="139"/>
      <c r="I3" s="139"/>
      <c r="J3" s="139"/>
      <c r="K3" s="140"/>
      <c r="Q3" s="110" t="s">
        <v>3</v>
      </c>
      <c r="R3" s="111" t="s">
        <v>4</v>
      </c>
      <c r="S3" s="147" t="s">
        <v>5</v>
      </c>
      <c r="T3" s="147"/>
      <c r="U3" s="147"/>
      <c r="V3" s="147"/>
      <c r="W3" s="147"/>
      <c r="X3" s="147"/>
      <c r="Y3" s="147"/>
      <c r="Z3" s="45"/>
      <c r="AA3" s="45"/>
      <c r="AB3" s="45"/>
    </row>
    <row r="4" spans="2:28" ht="15" customHeight="1" x14ac:dyDescent="0.25">
      <c r="B4" s="25" t="s">
        <v>6</v>
      </c>
      <c r="C4" s="189"/>
      <c r="D4" s="190"/>
      <c r="E4" s="43"/>
      <c r="F4" s="191" t="s">
        <v>7</v>
      </c>
      <c r="G4" s="192"/>
      <c r="H4" s="197" t="s">
        <v>8</v>
      </c>
      <c r="I4" s="197"/>
      <c r="J4" s="197"/>
      <c r="K4" s="198"/>
      <c r="Q4" s="76"/>
      <c r="R4" s="77"/>
      <c r="S4" s="148"/>
      <c r="T4" s="148"/>
      <c r="U4" s="148"/>
      <c r="V4" s="148"/>
      <c r="W4" s="148"/>
      <c r="X4" s="148"/>
      <c r="Y4" s="148"/>
      <c r="Z4" s="148"/>
      <c r="AA4" s="148"/>
      <c r="AB4" s="148"/>
    </row>
    <row r="5" spans="2:28" ht="15.75" customHeight="1" thickBot="1" x14ac:dyDescent="0.3">
      <c r="B5" s="26" t="s">
        <v>9</v>
      </c>
      <c r="C5" s="189"/>
      <c r="D5" s="190"/>
      <c r="E5" s="43"/>
      <c r="F5" s="193" t="s">
        <v>55</v>
      </c>
      <c r="G5" s="194"/>
      <c r="H5" s="199" t="s">
        <v>10</v>
      </c>
      <c r="I5" s="199"/>
      <c r="J5" s="199"/>
      <c r="K5" s="200"/>
      <c r="Q5" s="76"/>
      <c r="R5" s="77"/>
      <c r="S5" s="148"/>
      <c r="T5" s="148"/>
      <c r="U5" s="148"/>
      <c r="V5" s="148"/>
      <c r="W5" s="148"/>
      <c r="X5" s="148"/>
      <c r="Y5" s="148"/>
      <c r="Z5" s="148"/>
      <c r="AA5" s="148"/>
      <c r="AB5" s="148"/>
    </row>
    <row r="6" spans="2:28" ht="44.4" customHeight="1" x14ac:dyDescent="0.25">
      <c r="B6" s="25" t="s">
        <v>11</v>
      </c>
      <c r="C6" s="183"/>
      <c r="D6" s="184"/>
      <c r="E6" s="44"/>
      <c r="F6" s="195" t="s">
        <v>40</v>
      </c>
      <c r="G6" s="196"/>
      <c r="H6" s="201" t="s">
        <v>48</v>
      </c>
      <c r="I6" s="201"/>
      <c r="J6" s="201"/>
      <c r="K6" s="202"/>
      <c r="Q6" s="149" t="s">
        <v>53</v>
      </c>
      <c r="R6" s="78" t="s">
        <v>12</v>
      </c>
      <c r="S6" s="151" t="s">
        <v>56</v>
      </c>
      <c r="T6" s="151"/>
      <c r="U6" s="151"/>
      <c r="V6" s="151"/>
      <c r="W6" s="151"/>
      <c r="X6" s="151"/>
      <c r="Y6" s="151"/>
      <c r="Z6" s="151"/>
      <c r="AA6" s="151"/>
      <c r="AB6" s="152"/>
    </row>
    <row r="7" spans="2:28" ht="15.75" customHeight="1" thickBot="1" x14ac:dyDescent="0.3">
      <c r="B7" s="23" t="s">
        <v>13</v>
      </c>
      <c r="C7" s="185"/>
      <c r="D7" s="186"/>
      <c r="E7" s="44"/>
      <c r="F7" s="161" t="s">
        <v>38</v>
      </c>
      <c r="G7" s="162"/>
      <c r="H7" s="163" t="s">
        <v>14</v>
      </c>
      <c r="I7" s="163"/>
      <c r="J7" s="163"/>
      <c r="K7" s="164"/>
      <c r="L7" s="22"/>
      <c r="M7" s="22"/>
      <c r="N7" s="22"/>
      <c r="Q7" s="150"/>
      <c r="R7" s="63"/>
      <c r="S7" s="153" t="s">
        <v>57</v>
      </c>
      <c r="T7" s="153"/>
      <c r="U7" s="153"/>
      <c r="V7" s="153"/>
      <c r="W7" s="153"/>
      <c r="X7" s="153"/>
      <c r="Y7" s="153"/>
      <c r="Z7" s="153"/>
      <c r="AA7" s="153"/>
      <c r="AB7" s="154"/>
    </row>
    <row r="8" spans="2:28" ht="15" customHeight="1" x14ac:dyDescent="0.25">
      <c r="B8" s="3"/>
      <c r="C8" s="3"/>
      <c r="D8" s="3"/>
      <c r="E8" s="3"/>
      <c r="F8" s="3"/>
      <c r="G8" s="21"/>
      <c r="H8" s="21"/>
      <c r="I8" s="45"/>
      <c r="J8" s="45"/>
      <c r="K8" s="45"/>
      <c r="L8" s="45"/>
      <c r="Q8" s="141" t="s">
        <v>54</v>
      </c>
      <c r="R8" s="64" t="s">
        <v>12</v>
      </c>
      <c r="S8" s="143" t="s">
        <v>58</v>
      </c>
      <c r="T8" s="143"/>
      <c r="U8" s="143"/>
      <c r="V8" s="143"/>
      <c r="W8" s="143"/>
      <c r="X8" s="143"/>
      <c r="Y8" s="143"/>
      <c r="Z8" s="143"/>
      <c r="AA8" s="143"/>
      <c r="AB8" s="144"/>
    </row>
    <row r="9" spans="2:28" ht="15.75" customHeight="1" thickBot="1" x14ac:dyDescent="0.35">
      <c r="B9" s="6"/>
      <c r="C9" s="6"/>
      <c r="O9" s="18"/>
      <c r="Q9" s="142"/>
      <c r="R9" s="65"/>
      <c r="S9" s="145" t="s">
        <v>57</v>
      </c>
      <c r="T9" s="145"/>
      <c r="U9" s="145"/>
      <c r="V9" s="145"/>
      <c r="W9" s="145"/>
      <c r="X9" s="145"/>
      <c r="Y9" s="145"/>
      <c r="Z9" s="145"/>
      <c r="AA9" s="145"/>
      <c r="AB9" s="146"/>
    </row>
    <row r="10" spans="2:28" ht="15" thickBot="1" x14ac:dyDescent="0.35">
      <c r="B10" s="171" t="s">
        <v>15</v>
      </c>
      <c r="C10" s="181" t="s">
        <v>16</v>
      </c>
      <c r="D10" s="179" t="s">
        <v>17</v>
      </c>
      <c r="E10" s="177" t="s">
        <v>18</v>
      </c>
      <c r="F10" s="173"/>
      <c r="G10" s="174"/>
      <c r="H10" s="175" t="s">
        <v>49</v>
      </c>
      <c r="I10" s="176"/>
      <c r="J10" s="169"/>
      <c r="K10" s="170"/>
      <c r="L10" s="165" t="s">
        <v>50</v>
      </c>
      <c r="M10" s="166"/>
      <c r="N10" s="167" t="s">
        <v>19</v>
      </c>
      <c r="O10" s="18"/>
      <c r="Q10" s="47"/>
      <c r="R10" s="3"/>
      <c r="S10" s="3"/>
      <c r="T10" s="3"/>
      <c r="U10" s="3"/>
      <c r="V10" s="45"/>
      <c r="W10" s="45"/>
      <c r="X10" s="45"/>
      <c r="Y10" s="45"/>
      <c r="Z10" s="45"/>
      <c r="AA10" s="45"/>
      <c r="AB10" s="45"/>
    </row>
    <row r="11" spans="2:28" ht="27" thickBot="1" x14ac:dyDescent="0.3">
      <c r="B11" s="172"/>
      <c r="C11" s="182"/>
      <c r="D11" s="180"/>
      <c r="E11" s="178"/>
      <c r="F11" s="98"/>
      <c r="G11" s="99"/>
      <c r="H11" s="5" t="s">
        <v>20</v>
      </c>
      <c r="I11" s="4" t="s">
        <v>21</v>
      </c>
      <c r="J11" s="98"/>
      <c r="K11" s="104"/>
      <c r="L11" s="27" t="s">
        <v>22</v>
      </c>
      <c r="M11" s="28" t="s">
        <v>23</v>
      </c>
      <c r="N11" s="168"/>
      <c r="O11" s="18"/>
      <c r="Q11" s="75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2:28" ht="15" customHeight="1" x14ac:dyDescent="0.25">
      <c r="B12" s="11"/>
      <c r="C12" s="19"/>
      <c r="D12" s="12"/>
      <c r="E12" s="12"/>
      <c r="F12" s="100"/>
      <c r="G12" s="100"/>
      <c r="H12" s="13"/>
      <c r="I12" s="13"/>
      <c r="J12" s="100"/>
      <c r="K12" s="105"/>
      <c r="L12" s="42"/>
      <c r="M12" s="42"/>
      <c r="N12" s="29">
        <v>0</v>
      </c>
      <c r="O12" s="18"/>
      <c r="Q12" s="72" t="s">
        <v>24</v>
      </c>
      <c r="R12" s="73" t="s">
        <v>51</v>
      </c>
      <c r="S12" s="73"/>
      <c r="T12" s="73"/>
      <c r="U12" s="73"/>
      <c r="V12" s="73"/>
      <c r="W12" s="73"/>
      <c r="X12" s="73"/>
      <c r="Y12" s="73"/>
      <c r="Z12" s="73"/>
      <c r="AA12" s="73"/>
      <c r="AB12" s="73"/>
    </row>
    <row r="13" spans="2:28" ht="15" customHeight="1" x14ac:dyDescent="0.25">
      <c r="B13" s="14"/>
      <c r="C13" s="20"/>
      <c r="D13" s="15"/>
      <c r="E13" s="15"/>
      <c r="F13" s="101"/>
      <c r="G13" s="101"/>
      <c r="H13" s="16"/>
      <c r="I13" s="16"/>
      <c r="J13" s="101"/>
      <c r="K13" s="106"/>
      <c r="L13" s="39"/>
      <c r="M13" s="39"/>
      <c r="N13" s="29">
        <f t="shared" ref="N13:N43" si="0">SUM(F13:M13)</f>
        <v>0</v>
      </c>
      <c r="Q13" s="72" t="s">
        <v>25</v>
      </c>
      <c r="R13" s="74" t="s">
        <v>52</v>
      </c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2:28" ht="15" customHeight="1" x14ac:dyDescent="0.25">
      <c r="B14" s="14"/>
      <c r="C14" s="20"/>
      <c r="D14" s="15"/>
      <c r="E14" s="15"/>
      <c r="F14" s="101"/>
      <c r="G14" s="101"/>
      <c r="H14" s="16"/>
      <c r="I14" s="16"/>
      <c r="J14" s="101"/>
      <c r="K14" s="106"/>
      <c r="L14" s="39"/>
      <c r="M14" s="39"/>
      <c r="N14" s="29">
        <f t="shared" si="0"/>
        <v>0</v>
      </c>
    </row>
    <row r="15" spans="2:28" ht="15" customHeight="1" x14ac:dyDescent="0.25">
      <c r="B15" s="14"/>
      <c r="C15" s="20"/>
      <c r="D15" s="15"/>
      <c r="E15" s="15"/>
      <c r="F15" s="101"/>
      <c r="G15" s="101"/>
      <c r="H15" s="16"/>
      <c r="I15" s="16"/>
      <c r="J15" s="101"/>
      <c r="K15" s="106"/>
      <c r="L15" s="39"/>
      <c r="M15" s="39"/>
      <c r="N15" s="29">
        <f t="shared" si="0"/>
        <v>0</v>
      </c>
      <c r="P15" s="113" t="s">
        <v>68</v>
      </c>
      <c r="Q15" s="10" t="s">
        <v>67</v>
      </c>
    </row>
    <row r="16" spans="2:28" ht="15" customHeight="1" x14ac:dyDescent="0.25">
      <c r="B16" s="14"/>
      <c r="C16" s="20"/>
      <c r="D16" s="15"/>
      <c r="E16" s="15"/>
      <c r="F16" s="101"/>
      <c r="G16" s="101"/>
      <c r="H16" s="16"/>
      <c r="I16" s="16"/>
      <c r="J16" s="101"/>
      <c r="K16" s="106"/>
      <c r="L16" s="39"/>
      <c r="M16" s="39"/>
      <c r="N16" s="29"/>
      <c r="Q16" s="2" t="s">
        <v>64</v>
      </c>
    </row>
    <row r="17" spans="2:28" ht="15" customHeight="1" thickBot="1" x14ac:dyDescent="0.3">
      <c r="B17" s="14"/>
      <c r="C17" s="20"/>
      <c r="D17" s="15"/>
      <c r="E17" s="15"/>
      <c r="F17" s="101"/>
      <c r="G17" s="101"/>
      <c r="H17" s="16"/>
      <c r="I17" s="16"/>
      <c r="J17" s="101"/>
      <c r="K17" s="106"/>
      <c r="L17" s="39"/>
      <c r="M17" s="39"/>
      <c r="N17" s="29">
        <f t="shared" si="0"/>
        <v>0</v>
      </c>
    </row>
    <row r="18" spans="2:28" ht="25.5" customHeight="1" x14ac:dyDescent="0.25">
      <c r="B18" s="14"/>
      <c r="C18" s="20"/>
      <c r="D18" s="15"/>
      <c r="E18" s="15"/>
      <c r="F18" s="101"/>
      <c r="G18" s="101"/>
      <c r="H18" s="16"/>
      <c r="I18" s="16"/>
      <c r="J18" s="101"/>
      <c r="K18" s="106"/>
      <c r="L18" s="39"/>
      <c r="M18" s="39"/>
      <c r="N18" s="29">
        <f t="shared" si="0"/>
        <v>0</v>
      </c>
      <c r="Q18" s="114"/>
      <c r="R18" s="115"/>
      <c r="S18" s="116"/>
      <c r="T18" s="50"/>
      <c r="U18" s="50"/>
      <c r="V18" s="50"/>
      <c r="W18" s="120" t="s">
        <v>26</v>
      </c>
      <c r="X18" s="121"/>
      <c r="Y18" s="66" t="s">
        <v>26</v>
      </c>
      <c r="Z18" s="67" t="s">
        <v>27</v>
      </c>
      <c r="AA18" s="122" t="s">
        <v>28</v>
      </c>
      <c r="AB18" s="123"/>
    </row>
    <row r="19" spans="2:28" ht="26.25" customHeight="1" thickBot="1" x14ac:dyDescent="0.3">
      <c r="B19" s="14"/>
      <c r="C19" s="20"/>
      <c r="D19" s="15"/>
      <c r="E19" s="15"/>
      <c r="F19" s="101"/>
      <c r="G19" s="101"/>
      <c r="H19" s="16"/>
      <c r="I19" s="16"/>
      <c r="J19" s="101"/>
      <c r="K19" s="106"/>
      <c r="L19" s="39"/>
      <c r="M19" s="39"/>
      <c r="N19" s="29">
        <f t="shared" si="0"/>
        <v>0</v>
      </c>
      <c r="Q19" s="117"/>
      <c r="R19" s="118"/>
      <c r="S19" s="119"/>
      <c r="T19" s="79" t="s">
        <v>29</v>
      </c>
      <c r="U19" s="80" t="s">
        <v>30</v>
      </c>
      <c r="V19" s="81" t="s">
        <v>31</v>
      </c>
      <c r="W19" s="203" t="s">
        <v>32</v>
      </c>
      <c r="X19" s="204"/>
      <c r="Y19" s="82" t="s">
        <v>33</v>
      </c>
      <c r="Z19" s="83" t="s">
        <v>33</v>
      </c>
      <c r="AA19" s="79" t="s">
        <v>34</v>
      </c>
      <c r="AB19" s="84" t="s">
        <v>33</v>
      </c>
    </row>
    <row r="20" spans="2:28" ht="15" customHeight="1" x14ac:dyDescent="0.25">
      <c r="B20" s="14"/>
      <c r="C20" s="20"/>
      <c r="D20" s="15"/>
      <c r="E20" s="15"/>
      <c r="F20" s="101"/>
      <c r="G20" s="101"/>
      <c r="H20" s="16"/>
      <c r="I20" s="16"/>
      <c r="J20" s="101"/>
      <c r="K20" s="106"/>
      <c r="L20" s="39"/>
      <c r="M20" s="39"/>
      <c r="N20" s="29">
        <f t="shared" si="0"/>
        <v>0</v>
      </c>
      <c r="Q20" s="85" t="s">
        <v>53</v>
      </c>
      <c r="R20" s="86" t="s">
        <v>35</v>
      </c>
      <c r="S20" s="87" t="s">
        <v>37</v>
      </c>
      <c r="T20" s="88">
        <v>13</v>
      </c>
      <c r="U20" s="89">
        <v>8</v>
      </c>
      <c r="V20" s="90">
        <v>8</v>
      </c>
      <c r="W20" s="205">
        <v>10.71</v>
      </c>
      <c r="X20" s="206"/>
      <c r="Y20" s="109">
        <v>12.71</v>
      </c>
      <c r="Z20" s="109">
        <v>12.71</v>
      </c>
      <c r="AA20" s="91">
        <v>40</v>
      </c>
      <c r="AB20" s="92">
        <f>SUM(Y20*U20*AA20*T20)-(W20*U20*AA20*T20)+(Z20*V20*AA20*T20)</f>
        <v>61193.600000000006</v>
      </c>
    </row>
    <row r="21" spans="2:28" ht="15" customHeight="1" x14ac:dyDescent="0.25">
      <c r="B21" s="14"/>
      <c r="C21" s="20"/>
      <c r="D21" s="15"/>
      <c r="E21" s="15"/>
      <c r="F21" s="101"/>
      <c r="G21" s="101"/>
      <c r="H21" s="16"/>
      <c r="I21" s="16"/>
      <c r="J21" s="101"/>
      <c r="K21" s="106"/>
      <c r="L21" s="39"/>
      <c r="M21" s="39"/>
      <c r="N21" s="29">
        <f t="shared" si="0"/>
        <v>0</v>
      </c>
      <c r="Q21" s="51"/>
      <c r="R21" s="52" t="s">
        <v>36</v>
      </c>
      <c r="S21" s="53" t="s">
        <v>38</v>
      </c>
      <c r="T21" s="49">
        <f>I44</f>
        <v>0</v>
      </c>
      <c r="U21" s="155"/>
      <c r="V21" s="156"/>
      <c r="W21" s="156"/>
      <c r="X21" s="156"/>
      <c r="Y21" s="156"/>
      <c r="Z21" s="156"/>
      <c r="AA21" s="156"/>
      <c r="AB21" s="157"/>
    </row>
    <row r="22" spans="2:28" ht="15" customHeight="1" thickBot="1" x14ac:dyDescent="0.3">
      <c r="B22" s="14"/>
      <c r="C22" s="20"/>
      <c r="D22" s="15"/>
      <c r="E22" s="15"/>
      <c r="F22" s="101"/>
      <c r="G22" s="101"/>
      <c r="H22" s="16"/>
      <c r="I22" s="16"/>
      <c r="J22" s="101"/>
      <c r="K22" s="106"/>
      <c r="L22" s="39"/>
      <c r="M22" s="39"/>
      <c r="N22" s="29">
        <f t="shared" si="0"/>
        <v>0</v>
      </c>
      <c r="Q22" s="158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60"/>
    </row>
    <row r="23" spans="2:28" ht="15" customHeight="1" x14ac:dyDescent="0.25">
      <c r="B23" s="14"/>
      <c r="C23" s="20"/>
      <c r="D23" s="15"/>
      <c r="E23" s="15"/>
      <c r="F23" s="101"/>
      <c r="G23" s="101"/>
      <c r="H23" s="16"/>
      <c r="I23" s="16"/>
      <c r="J23" s="101"/>
      <c r="K23" s="106"/>
      <c r="L23" s="39"/>
      <c r="M23" s="39"/>
      <c r="N23" s="29">
        <f t="shared" si="0"/>
        <v>0</v>
      </c>
      <c r="Q23" s="93" t="s">
        <v>54</v>
      </c>
      <c r="R23" s="94" t="s">
        <v>35</v>
      </c>
      <c r="S23" s="95" t="s">
        <v>39</v>
      </c>
      <c r="T23" s="96">
        <v>25</v>
      </c>
      <c r="U23" s="97">
        <v>8</v>
      </c>
      <c r="V23" s="90">
        <v>8</v>
      </c>
      <c r="W23" s="205">
        <v>0.88</v>
      </c>
      <c r="X23" s="206"/>
      <c r="Y23" s="109">
        <v>12.71</v>
      </c>
      <c r="Z23" s="109">
        <v>12.71</v>
      </c>
      <c r="AA23" s="91">
        <v>40</v>
      </c>
      <c r="AB23" s="92">
        <f>SUM(Y23*U23*AA23*T23)-(W23*U23*AA23*T23)+(Z23*V23*AA23*T23)</f>
        <v>196320</v>
      </c>
    </row>
    <row r="24" spans="2:28" ht="15" customHeight="1" x14ac:dyDescent="0.25">
      <c r="B24" s="14"/>
      <c r="C24" s="20"/>
      <c r="D24" s="15"/>
      <c r="E24" s="15"/>
      <c r="F24" s="101"/>
      <c r="G24" s="101"/>
      <c r="H24" s="16"/>
      <c r="I24" s="16"/>
      <c r="J24" s="101"/>
      <c r="K24" s="106"/>
      <c r="L24" s="39"/>
      <c r="M24" s="39"/>
      <c r="N24" s="29">
        <f t="shared" si="0"/>
        <v>0</v>
      </c>
      <c r="Q24" s="56"/>
      <c r="R24" s="54" t="s">
        <v>36</v>
      </c>
      <c r="S24" s="55" t="s">
        <v>40</v>
      </c>
      <c r="T24" s="48">
        <v>0</v>
      </c>
      <c r="U24" s="124"/>
      <c r="V24" s="125"/>
      <c r="W24" s="125"/>
      <c r="X24" s="125"/>
      <c r="Y24" s="125"/>
      <c r="Z24" s="125"/>
      <c r="AA24" s="125"/>
      <c r="AB24" s="126"/>
    </row>
    <row r="25" spans="2:28" ht="15" customHeight="1" thickBot="1" x14ac:dyDescent="0.3">
      <c r="B25" s="14"/>
      <c r="C25" s="20"/>
      <c r="D25" s="15"/>
      <c r="E25" s="15"/>
      <c r="F25" s="101"/>
      <c r="G25" s="101"/>
      <c r="H25" s="16"/>
      <c r="I25" s="16"/>
      <c r="J25" s="101"/>
      <c r="K25" s="106"/>
      <c r="L25" s="39"/>
      <c r="M25" s="39"/>
      <c r="N25" s="29">
        <f t="shared" si="0"/>
        <v>0</v>
      </c>
      <c r="Q25" s="127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9"/>
    </row>
    <row r="26" spans="2:28" ht="15" customHeight="1" x14ac:dyDescent="0.25">
      <c r="B26" s="14"/>
      <c r="C26" s="20"/>
      <c r="D26" s="15"/>
      <c r="E26" s="15"/>
      <c r="F26" s="101"/>
      <c r="G26" s="101"/>
      <c r="H26" s="16"/>
      <c r="I26" s="16"/>
      <c r="J26" s="101"/>
      <c r="K26" s="106"/>
      <c r="L26" s="39"/>
      <c r="M26" s="39"/>
      <c r="N26" s="29">
        <f t="shared" si="0"/>
        <v>0</v>
      </c>
      <c r="Q26" s="131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62" t="s">
        <v>41</v>
      </c>
    </row>
    <row r="27" spans="2:28" ht="15" customHeight="1" thickBot="1" x14ac:dyDescent="0.3">
      <c r="B27" s="14"/>
      <c r="C27" s="20"/>
      <c r="D27" s="15"/>
      <c r="E27" s="15"/>
      <c r="F27" s="101"/>
      <c r="G27" s="101"/>
      <c r="H27" s="16"/>
      <c r="I27" s="16"/>
      <c r="J27" s="101"/>
      <c r="K27" s="106"/>
      <c r="L27" s="39"/>
      <c r="M27" s="39"/>
      <c r="N27" s="29">
        <f t="shared" si="0"/>
        <v>0</v>
      </c>
      <c r="Q27" s="133" t="s">
        <v>42</v>
      </c>
      <c r="R27" s="134"/>
      <c r="S27" s="135"/>
      <c r="T27" s="61">
        <f>SUM(T20,T23)</f>
        <v>38</v>
      </c>
      <c r="U27" s="136" t="s">
        <v>43</v>
      </c>
      <c r="V27" s="137"/>
      <c r="W27" s="137"/>
      <c r="X27" s="137"/>
      <c r="Y27" s="137"/>
      <c r="Z27" s="137"/>
      <c r="AA27" s="137"/>
      <c r="AB27" s="71">
        <f>SUM(T27*450)</f>
        <v>17100</v>
      </c>
    </row>
    <row r="28" spans="2:28" ht="15" customHeight="1" thickBot="1" x14ac:dyDescent="0.3">
      <c r="B28" s="14"/>
      <c r="C28" s="20"/>
      <c r="D28" s="15"/>
      <c r="E28" s="15"/>
      <c r="F28" s="101"/>
      <c r="G28" s="101"/>
      <c r="H28" s="16"/>
      <c r="I28" s="16"/>
      <c r="J28" s="101"/>
      <c r="K28" s="106"/>
      <c r="L28" s="39"/>
      <c r="M28" s="39"/>
      <c r="N28" s="29">
        <f t="shared" si="0"/>
        <v>0</v>
      </c>
      <c r="Q28" s="57"/>
      <c r="R28" s="58"/>
      <c r="S28" s="58"/>
      <c r="T28" s="58"/>
      <c r="U28" s="58"/>
      <c r="V28" s="58"/>
      <c r="W28" s="207"/>
      <c r="X28" s="208"/>
      <c r="Y28" s="59"/>
      <c r="Z28" s="58"/>
      <c r="AA28" s="60" t="s">
        <v>44</v>
      </c>
      <c r="AB28" s="68">
        <f>SUM(,AB20,AB23,AB27)</f>
        <v>274613.59999999998</v>
      </c>
    </row>
    <row r="29" spans="2:28" ht="15" customHeight="1" x14ac:dyDescent="0.25">
      <c r="B29" s="14"/>
      <c r="C29" s="20"/>
      <c r="D29" s="15"/>
      <c r="E29" s="15"/>
      <c r="F29" s="101"/>
      <c r="G29" s="101"/>
      <c r="H29" s="16"/>
      <c r="I29" s="16"/>
      <c r="J29" s="101"/>
      <c r="K29" s="106"/>
      <c r="L29" s="39"/>
      <c r="M29" s="39"/>
      <c r="N29" s="29">
        <f t="shared" si="0"/>
        <v>0</v>
      </c>
    </row>
    <row r="30" spans="2:28" ht="15" customHeight="1" x14ac:dyDescent="0.25">
      <c r="B30" s="14"/>
      <c r="C30" s="20"/>
      <c r="D30" s="15"/>
      <c r="E30" s="15"/>
      <c r="F30" s="101"/>
      <c r="G30" s="101"/>
      <c r="H30" s="16"/>
      <c r="I30" s="16"/>
      <c r="J30" s="101"/>
      <c r="K30" s="106"/>
      <c r="L30" s="39"/>
      <c r="M30" s="39"/>
      <c r="N30" s="29">
        <f t="shared" si="0"/>
        <v>0</v>
      </c>
    </row>
    <row r="31" spans="2:28" ht="15" customHeight="1" thickBot="1" x14ac:dyDescent="0.3">
      <c r="B31" s="14"/>
      <c r="C31" s="20"/>
      <c r="D31" s="15"/>
      <c r="E31" s="15"/>
      <c r="F31" s="101"/>
      <c r="G31" s="101"/>
      <c r="H31" s="16"/>
      <c r="I31" s="16"/>
      <c r="J31" s="101"/>
      <c r="K31" s="106"/>
      <c r="L31" s="39"/>
      <c r="M31" s="39"/>
      <c r="N31" s="29">
        <f t="shared" si="0"/>
        <v>0</v>
      </c>
    </row>
    <row r="32" spans="2:28" ht="15" customHeight="1" thickBot="1" x14ac:dyDescent="0.3">
      <c r="B32" s="14"/>
      <c r="C32" s="20"/>
      <c r="D32" s="15"/>
      <c r="E32" s="15"/>
      <c r="F32" s="101"/>
      <c r="G32" s="101"/>
      <c r="H32" s="16"/>
      <c r="I32" s="16"/>
      <c r="J32" s="101"/>
      <c r="K32" s="106"/>
      <c r="L32" s="39"/>
      <c r="M32" s="39"/>
      <c r="N32" s="29">
        <f t="shared" si="0"/>
        <v>0</v>
      </c>
      <c r="Q32" s="69" t="s">
        <v>45</v>
      </c>
      <c r="R32" s="70">
        <f>AB28</f>
        <v>274613.59999999998</v>
      </c>
    </row>
    <row r="33" spans="2:29" ht="15" customHeight="1" x14ac:dyDescent="0.25">
      <c r="B33" s="14"/>
      <c r="C33" s="20"/>
      <c r="D33" s="15"/>
      <c r="E33" s="15"/>
      <c r="F33" s="101"/>
      <c r="G33" s="101"/>
      <c r="H33" s="16"/>
      <c r="I33" s="16"/>
      <c r="J33" s="101"/>
      <c r="K33" s="106"/>
      <c r="L33" s="39"/>
      <c r="M33" s="39"/>
      <c r="N33" s="29">
        <f t="shared" si="0"/>
        <v>0</v>
      </c>
    </row>
    <row r="34" spans="2:29" ht="15.6" customHeight="1" x14ac:dyDescent="0.25">
      <c r="B34" s="14"/>
      <c r="C34" s="20"/>
      <c r="D34" s="15"/>
      <c r="E34" s="15"/>
      <c r="F34" s="101"/>
      <c r="G34" s="101"/>
      <c r="H34" s="16"/>
      <c r="I34" s="16"/>
      <c r="J34" s="101"/>
      <c r="K34" s="106"/>
      <c r="L34" s="39"/>
      <c r="M34" s="39"/>
      <c r="N34" s="29">
        <f t="shared" si="0"/>
        <v>0</v>
      </c>
      <c r="P34" s="113" t="s">
        <v>69</v>
      </c>
      <c r="Q34" s="10" t="s">
        <v>59</v>
      </c>
    </row>
    <row r="35" spans="2:29" ht="15.6" customHeight="1" x14ac:dyDescent="0.25">
      <c r="B35" s="14"/>
      <c r="C35" s="20"/>
      <c r="D35" s="15"/>
      <c r="E35" s="15"/>
      <c r="F35" s="101"/>
      <c r="G35" s="101"/>
      <c r="H35" s="16"/>
      <c r="I35" s="16"/>
      <c r="J35" s="101"/>
      <c r="K35" s="106"/>
      <c r="L35" s="39"/>
      <c r="M35" s="39"/>
      <c r="N35" s="29"/>
      <c r="Q35" s="2" t="s">
        <v>65</v>
      </c>
    </row>
    <row r="36" spans="2:29" ht="15.6" customHeight="1" thickBot="1" x14ac:dyDescent="0.3">
      <c r="B36" s="14"/>
      <c r="C36" s="20"/>
      <c r="D36" s="15"/>
      <c r="E36" s="15"/>
      <c r="F36" s="101"/>
      <c r="G36" s="101"/>
      <c r="H36" s="16"/>
      <c r="I36" s="16"/>
      <c r="J36" s="101"/>
      <c r="K36" s="106"/>
      <c r="L36" s="39"/>
      <c r="M36" s="39"/>
      <c r="N36" s="29">
        <f t="shared" si="0"/>
        <v>0</v>
      </c>
    </row>
    <row r="37" spans="2:29" ht="26.4" customHeight="1" x14ac:dyDescent="0.25">
      <c r="B37" s="14"/>
      <c r="C37" s="20"/>
      <c r="D37" s="15"/>
      <c r="E37" s="15"/>
      <c r="F37" s="101"/>
      <c r="G37" s="101"/>
      <c r="H37" s="16"/>
      <c r="I37" s="16"/>
      <c r="J37" s="101"/>
      <c r="K37" s="106"/>
      <c r="L37" s="39"/>
      <c r="M37" s="39"/>
      <c r="N37" s="29">
        <f t="shared" si="0"/>
        <v>0</v>
      </c>
      <c r="Q37" s="114"/>
      <c r="R37" s="115"/>
      <c r="S37" s="116"/>
      <c r="T37" s="50"/>
      <c r="U37" s="50"/>
      <c r="V37" s="50"/>
      <c r="W37" s="120" t="s">
        <v>26</v>
      </c>
      <c r="X37" s="121"/>
      <c r="Y37" s="66" t="s">
        <v>26</v>
      </c>
      <c r="Z37" s="67" t="s">
        <v>27</v>
      </c>
      <c r="AA37" s="122" t="s">
        <v>28</v>
      </c>
      <c r="AB37" s="123"/>
    </row>
    <row r="38" spans="2:29" ht="26.4" customHeight="1" thickBot="1" x14ac:dyDescent="0.3">
      <c r="B38" s="14"/>
      <c r="C38" s="20"/>
      <c r="D38" s="15"/>
      <c r="E38" s="15"/>
      <c r="F38" s="101"/>
      <c r="G38" s="101"/>
      <c r="H38" s="16"/>
      <c r="I38" s="16"/>
      <c r="J38" s="101"/>
      <c r="K38" s="106"/>
      <c r="L38" s="39"/>
      <c r="M38" s="39"/>
      <c r="N38" s="29">
        <f t="shared" si="0"/>
        <v>0</v>
      </c>
      <c r="Q38" s="117"/>
      <c r="R38" s="118"/>
      <c r="S38" s="119"/>
      <c r="T38" s="79" t="s">
        <v>29</v>
      </c>
      <c r="U38" s="80" t="s">
        <v>30</v>
      </c>
      <c r="V38" s="81" t="s">
        <v>31</v>
      </c>
      <c r="W38" s="82" t="s">
        <v>61</v>
      </c>
      <c r="X38" s="82" t="s">
        <v>62</v>
      </c>
      <c r="Y38" s="82" t="s">
        <v>33</v>
      </c>
      <c r="Z38" s="83" t="s">
        <v>33</v>
      </c>
      <c r="AA38" s="79" t="s">
        <v>34</v>
      </c>
      <c r="AB38" s="84" t="s">
        <v>33</v>
      </c>
    </row>
    <row r="39" spans="2:29" ht="15.6" customHeight="1" x14ac:dyDescent="0.25">
      <c r="B39" s="14"/>
      <c r="C39" s="20"/>
      <c r="D39" s="15"/>
      <c r="E39" s="15"/>
      <c r="F39" s="101"/>
      <c r="G39" s="101"/>
      <c r="H39" s="16"/>
      <c r="I39" s="16"/>
      <c r="J39" s="101"/>
      <c r="K39" s="106"/>
      <c r="L39" s="39"/>
      <c r="M39" s="39"/>
      <c r="N39" s="29">
        <f t="shared" si="0"/>
        <v>0</v>
      </c>
      <c r="Q39" s="93" t="s">
        <v>60</v>
      </c>
      <c r="R39" s="94" t="s">
        <v>35</v>
      </c>
      <c r="S39" s="95"/>
      <c r="T39" s="96">
        <v>38</v>
      </c>
      <c r="U39" s="97">
        <v>8</v>
      </c>
      <c r="V39" s="90">
        <v>8</v>
      </c>
      <c r="W39" s="109">
        <v>0.88</v>
      </c>
      <c r="X39" s="109">
        <v>10.71</v>
      </c>
      <c r="Y39" s="109">
        <v>12.71</v>
      </c>
      <c r="Z39" s="109">
        <v>12.71</v>
      </c>
      <c r="AA39" s="91">
        <v>40</v>
      </c>
      <c r="AB39" s="92">
        <f>SUM(Y39*U39*AA39*T39)-(W39*U39*AA39*(T39/2))-(X39*U39*AA39*(T39/2))+(Z39*V39*AA39*T39)</f>
        <v>238640</v>
      </c>
      <c r="AC39" s="1"/>
    </row>
    <row r="40" spans="2:29" ht="15.6" customHeight="1" x14ac:dyDescent="0.25">
      <c r="B40" s="14"/>
      <c r="C40" s="20"/>
      <c r="D40" s="15"/>
      <c r="E40" s="15"/>
      <c r="F40" s="101"/>
      <c r="G40" s="101"/>
      <c r="H40" s="16"/>
      <c r="I40" s="16"/>
      <c r="J40" s="101"/>
      <c r="K40" s="106"/>
      <c r="L40" s="39"/>
      <c r="M40" s="39"/>
      <c r="N40" s="29">
        <f t="shared" si="0"/>
        <v>0</v>
      </c>
      <c r="Q40" s="56"/>
      <c r="R40" s="54" t="s">
        <v>36</v>
      </c>
      <c r="S40" s="55"/>
      <c r="T40" s="48">
        <v>0</v>
      </c>
      <c r="U40" s="124"/>
      <c r="V40" s="125"/>
      <c r="W40" s="125"/>
      <c r="X40" s="125"/>
      <c r="Y40" s="125"/>
      <c r="Z40" s="125"/>
      <c r="AA40" s="125"/>
      <c r="AB40" s="126"/>
    </row>
    <row r="41" spans="2:29" ht="15.6" customHeight="1" thickBot="1" x14ac:dyDescent="0.3">
      <c r="B41" s="14"/>
      <c r="C41" s="20"/>
      <c r="D41" s="15"/>
      <c r="E41" s="15"/>
      <c r="F41" s="101"/>
      <c r="G41" s="101"/>
      <c r="H41" s="16"/>
      <c r="I41" s="16"/>
      <c r="J41" s="101"/>
      <c r="K41" s="106"/>
      <c r="L41" s="39"/>
      <c r="M41" s="39"/>
      <c r="N41" s="29">
        <f t="shared" si="0"/>
        <v>0</v>
      </c>
      <c r="Q41" s="127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9"/>
    </row>
    <row r="42" spans="2:29" ht="15.6" customHeight="1" x14ac:dyDescent="0.25">
      <c r="B42" s="14"/>
      <c r="C42" s="20"/>
      <c r="D42" s="15"/>
      <c r="E42" s="15"/>
      <c r="F42" s="101"/>
      <c r="G42" s="101"/>
      <c r="H42" s="16"/>
      <c r="I42" s="16"/>
      <c r="J42" s="101"/>
      <c r="K42" s="106"/>
      <c r="L42" s="39"/>
      <c r="M42" s="39"/>
      <c r="N42" s="29">
        <f t="shared" si="0"/>
        <v>0</v>
      </c>
      <c r="Q42" s="131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62" t="s">
        <v>41</v>
      </c>
    </row>
    <row r="43" spans="2:29" ht="15.6" customHeight="1" thickBot="1" x14ac:dyDescent="0.3">
      <c r="B43" s="30"/>
      <c r="C43" s="31"/>
      <c r="D43" s="32"/>
      <c r="E43" s="32"/>
      <c r="F43" s="102"/>
      <c r="G43" s="102"/>
      <c r="H43" s="33"/>
      <c r="I43" s="33"/>
      <c r="J43" s="102"/>
      <c r="K43" s="107"/>
      <c r="L43" s="40"/>
      <c r="M43" s="40"/>
      <c r="N43" s="34">
        <f t="shared" si="0"/>
        <v>0</v>
      </c>
      <c r="Q43" s="133" t="s">
        <v>42</v>
      </c>
      <c r="R43" s="134"/>
      <c r="S43" s="135"/>
      <c r="T43" s="61">
        <f>T39</f>
        <v>38</v>
      </c>
      <c r="U43" s="136" t="s">
        <v>43</v>
      </c>
      <c r="V43" s="137"/>
      <c r="W43" s="137"/>
      <c r="X43" s="137"/>
      <c r="Y43" s="137"/>
      <c r="Z43" s="137"/>
      <c r="AA43" s="137"/>
      <c r="AB43" s="71">
        <f>SUM(T43*450)</f>
        <v>17100</v>
      </c>
    </row>
    <row r="44" spans="2:29" ht="15.6" customHeight="1" thickBot="1" x14ac:dyDescent="0.3">
      <c r="B44" s="35" t="s">
        <v>46</v>
      </c>
      <c r="C44" s="36"/>
      <c r="D44" s="36"/>
      <c r="E44" s="36"/>
      <c r="F44" s="103">
        <f>SUM(F12:F43)</f>
        <v>0</v>
      </c>
      <c r="G44" s="103">
        <f t="shared" ref="G44:K44" si="1">SUM(G12:G43)</f>
        <v>0</v>
      </c>
      <c r="H44" s="37">
        <f>SUM(H12:H43)</f>
        <v>0</v>
      </c>
      <c r="I44" s="37">
        <f>SUM(I12:I43)</f>
        <v>0</v>
      </c>
      <c r="J44" s="103">
        <f t="shared" si="1"/>
        <v>0</v>
      </c>
      <c r="K44" s="108">
        <f t="shared" si="1"/>
        <v>0</v>
      </c>
      <c r="L44" s="41">
        <f>SUM(L12:L43)</f>
        <v>0</v>
      </c>
      <c r="M44" s="41">
        <f>SUM(M12:M43)</f>
        <v>0</v>
      </c>
      <c r="N44" s="38">
        <f>SUM(N12:N43)</f>
        <v>0</v>
      </c>
      <c r="Q44" s="57"/>
      <c r="R44" s="58"/>
      <c r="S44" s="58"/>
      <c r="T44" s="58"/>
      <c r="U44" s="58"/>
      <c r="V44" s="58"/>
      <c r="W44" s="59"/>
      <c r="X44" s="59"/>
      <c r="Y44" s="59"/>
      <c r="Z44" s="58"/>
      <c r="AA44" s="60" t="s">
        <v>44</v>
      </c>
      <c r="AB44" s="68">
        <f>AB39+AB43</f>
        <v>255740</v>
      </c>
    </row>
    <row r="45" spans="2:29" ht="15.6" customHeight="1" x14ac:dyDescent="0.25"/>
    <row r="46" spans="2:29" ht="15.6" customHeight="1" x14ac:dyDescent="0.25"/>
    <row r="47" spans="2:29" ht="15.6" customHeight="1" thickBot="1" x14ac:dyDescent="0.3"/>
    <row r="48" spans="2:29" ht="15.6" customHeight="1" thickBot="1" x14ac:dyDescent="0.3">
      <c r="Q48" s="69" t="s">
        <v>45</v>
      </c>
      <c r="R48" s="70">
        <f>AB44</f>
        <v>255740</v>
      </c>
    </row>
    <row r="50" spans="2:30" x14ac:dyDescent="0.25">
      <c r="B50" s="7"/>
      <c r="C50" s="7"/>
      <c r="D50" s="8"/>
      <c r="E50" s="8"/>
      <c r="F50" s="9"/>
      <c r="G50" s="9"/>
      <c r="H50" s="9"/>
      <c r="I50" s="9"/>
      <c r="J50" s="9"/>
      <c r="K50" s="9"/>
      <c r="L50" s="9"/>
      <c r="M50" s="9"/>
      <c r="N50" s="9"/>
      <c r="Q50" s="2" t="s">
        <v>63</v>
      </c>
    </row>
    <row r="51" spans="2:30" x14ac:dyDescent="0.25">
      <c r="B51" s="7"/>
      <c r="C51" s="7"/>
      <c r="D51" s="8"/>
      <c r="E51" s="8"/>
      <c r="F51" s="9"/>
      <c r="G51" s="9"/>
      <c r="H51" s="9"/>
      <c r="I51" s="9"/>
      <c r="J51" s="9"/>
      <c r="K51" s="9"/>
      <c r="L51" s="9"/>
      <c r="M51" s="9"/>
      <c r="N51" s="9"/>
    </row>
    <row r="52" spans="2:30" x14ac:dyDescent="0.25">
      <c r="B52" s="7"/>
      <c r="C52" s="7"/>
      <c r="D52" s="8"/>
      <c r="E52" s="8"/>
      <c r="F52" s="9"/>
      <c r="G52" s="9"/>
      <c r="H52" s="9"/>
      <c r="I52" s="9"/>
      <c r="J52" s="9"/>
      <c r="K52" s="9"/>
      <c r="L52" s="9"/>
      <c r="M52" s="9"/>
      <c r="N52" s="9"/>
      <c r="P52" s="113" t="s">
        <v>70</v>
      </c>
      <c r="Q52" s="10" t="s">
        <v>66</v>
      </c>
    </row>
    <row r="53" spans="2:30" x14ac:dyDescent="0.25">
      <c r="B53" s="7"/>
      <c r="C53" s="7"/>
      <c r="D53" s="8"/>
      <c r="E53" s="8"/>
      <c r="F53" s="9"/>
      <c r="G53" s="9"/>
      <c r="H53" s="9"/>
      <c r="I53" s="9"/>
      <c r="J53" s="9"/>
      <c r="K53" s="9"/>
      <c r="L53" s="9"/>
      <c r="M53" s="9"/>
      <c r="N53" s="9"/>
      <c r="Q53" s="2" t="s">
        <v>65</v>
      </c>
    </row>
    <row r="54" spans="2:30" ht="14.4" thickBot="1" x14ac:dyDescent="0.3">
      <c r="B54" s="7"/>
      <c r="C54" s="7"/>
      <c r="D54" s="8"/>
      <c r="E54" s="8"/>
      <c r="F54" s="9"/>
      <c r="G54" s="9"/>
      <c r="H54" s="9"/>
      <c r="I54" s="9"/>
      <c r="J54" s="9"/>
      <c r="K54" s="9"/>
      <c r="L54" s="9"/>
      <c r="M54" s="9"/>
      <c r="N54" s="9"/>
    </row>
    <row r="55" spans="2:30" ht="26.4" x14ac:dyDescent="0.25">
      <c r="B55" s="7"/>
      <c r="C55" s="7"/>
      <c r="D55" s="8"/>
      <c r="E55" s="8"/>
      <c r="F55" s="9"/>
      <c r="G55" s="9"/>
      <c r="H55" s="9"/>
      <c r="I55" s="9"/>
      <c r="J55" s="9"/>
      <c r="K55" s="9"/>
      <c r="L55" s="9"/>
      <c r="M55" s="9"/>
      <c r="N55" s="9"/>
      <c r="Q55" s="114"/>
      <c r="R55" s="115"/>
      <c r="S55" s="116"/>
      <c r="T55" s="50"/>
      <c r="U55" s="50"/>
      <c r="V55" s="50"/>
      <c r="W55" s="120" t="s">
        <v>26</v>
      </c>
      <c r="X55" s="121"/>
      <c r="Y55" s="66" t="s">
        <v>26</v>
      </c>
      <c r="Z55" s="67" t="s">
        <v>27</v>
      </c>
      <c r="AA55" s="122" t="s">
        <v>28</v>
      </c>
      <c r="AB55" s="123"/>
    </row>
    <row r="56" spans="2:30" ht="27" thickBot="1" x14ac:dyDescent="0.3">
      <c r="Q56" s="117"/>
      <c r="R56" s="118"/>
      <c r="S56" s="119"/>
      <c r="T56" s="79" t="s">
        <v>29</v>
      </c>
      <c r="U56" s="80" t="s">
        <v>30</v>
      </c>
      <c r="V56" s="81" t="s">
        <v>31</v>
      </c>
      <c r="W56" s="82" t="s">
        <v>61</v>
      </c>
      <c r="X56" s="82" t="s">
        <v>62</v>
      </c>
      <c r="Y56" s="82" t="s">
        <v>33</v>
      </c>
      <c r="Z56" s="83" t="s">
        <v>33</v>
      </c>
      <c r="AA56" s="79" t="s">
        <v>34</v>
      </c>
      <c r="AB56" s="84" t="s">
        <v>33</v>
      </c>
    </row>
    <row r="57" spans="2:30" x14ac:dyDescent="0.25">
      <c r="Q57" s="93" t="s">
        <v>60</v>
      </c>
      <c r="R57" s="94" t="s">
        <v>35</v>
      </c>
      <c r="S57" s="95"/>
      <c r="T57" s="96">
        <v>38</v>
      </c>
      <c r="U57" s="97">
        <v>8</v>
      </c>
      <c r="V57" s="90">
        <v>8</v>
      </c>
      <c r="W57" s="109">
        <v>0.88</v>
      </c>
      <c r="X57" s="109">
        <v>10.71</v>
      </c>
      <c r="Y57" s="109">
        <v>12.71</v>
      </c>
      <c r="Z57" s="109">
        <v>12.71</v>
      </c>
      <c r="AA57" s="91">
        <v>40</v>
      </c>
      <c r="AB57" s="92">
        <f>SUM((T57/2)*U57*AA57*W57)+((T57/2)*U57*AA57*X57)</f>
        <v>70467.199999999997</v>
      </c>
    </row>
    <row r="58" spans="2:30" x14ac:dyDescent="0.25">
      <c r="Q58" s="56"/>
      <c r="R58" s="54" t="s">
        <v>36</v>
      </c>
      <c r="S58" s="55"/>
      <c r="T58" s="48">
        <v>0</v>
      </c>
      <c r="U58" s="124"/>
      <c r="V58" s="125"/>
      <c r="W58" s="125"/>
      <c r="X58" s="125"/>
      <c r="Y58" s="125"/>
      <c r="Z58" s="125"/>
      <c r="AA58" s="125"/>
      <c r="AB58" s="126"/>
    </row>
    <row r="59" spans="2:30" ht="14.4" thickBot="1" x14ac:dyDescent="0.3">
      <c r="Q59" s="127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9"/>
    </row>
    <row r="60" spans="2:30" ht="14.4" thickBot="1" x14ac:dyDescent="0.3">
      <c r="Q60" s="57"/>
      <c r="R60" s="58"/>
      <c r="S60" s="58"/>
      <c r="T60" s="58"/>
      <c r="U60" s="58"/>
      <c r="V60" s="58"/>
      <c r="W60" s="59"/>
      <c r="X60" s="59"/>
      <c r="Y60" s="59"/>
      <c r="Z60" s="58"/>
      <c r="AA60" s="60" t="s">
        <v>44</v>
      </c>
      <c r="AB60" s="68">
        <f>AB57</f>
        <v>70467.199999999997</v>
      </c>
    </row>
    <row r="63" spans="2:30" ht="14.4" thickBot="1" x14ac:dyDescent="0.3"/>
    <row r="64" spans="2:30" ht="14.4" thickBot="1" x14ac:dyDescent="0.3">
      <c r="Q64" s="69" t="s">
        <v>45</v>
      </c>
      <c r="R64" s="70">
        <f>AB60</f>
        <v>70467.199999999997</v>
      </c>
      <c r="AD64" s="112"/>
    </row>
    <row r="66" spans="17:28" x14ac:dyDescent="0.25">
      <c r="Q66" s="2" t="s">
        <v>63</v>
      </c>
    </row>
    <row r="70" spans="17:28" x14ac:dyDescent="0.25">
      <c r="AB70" s="112"/>
    </row>
  </sheetData>
  <sheetProtection selectLockedCells="1" selectUnlockedCells="1"/>
  <protectedRanges>
    <protectedRange sqref="B12:M43" name="Bereik1"/>
  </protectedRanges>
  <mergeCells count="60">
    <mergeCell ref="Q41:AB41"/>
    <mergeCell ref="Q42:AA42"/>
    <mergeCell ref="Q43:S43"/>
    <mergeCell ref="U43:AA43"/>
    <mergeCell ref="W18:X18"/>
    <mergeCell ref="W19:X19"/>
    <mergeCell ref="W20:X20"/>
    <mergeCell ref="W23:X23"/>
    <mergeCell ref="W28:X28"/>
    <mergeCell ref="W37:X37"/>
    <mergeCell ref="Q37:S38"/>
    <mergeCell ref="AA37:AB37"/>
    <mergeCell ref="U40:AB40"/>
    <mergeCell ref="U24:AB24"/>
    <mergeCell ref="Q25:AB25"/>
    <mergeCell ref="F4:G4"/>
    <mergeCell ref="F5:G5"/>
    <mergeCell ref="F6:G6"/>
    <mergeCell ref="H4:K4"/>
    <mergeCell ref="H5:K5"/>
    <mergeCell ref="H6:K6"/>
    <mergeCell ref="C6:D6"/>
    <mergeCell ref="C7:D7"/>
    <mergeCell ref="C3:D3"/>
    <mergeCell ref="C4:D4"/>
    <mergeCell ref="C5:D5"/>
    <mergeCell ref="B10:B11"/>
    <mergeCell ref="F10:G10"/>
    <mergeCell ref="H10:I10"/>
    <mergeCell ref="E10:E11"/>
    <mergeCell ref="D10:D11"/>
    <mergeCell ref="C10:C11"/>
    <mergeCell ref="F7:G7"/>
    <mergeCell ref="H7:K7"/>
    <mergeCell ref="Q18:S19"/>
    <mergeCell ref="AA18:AB18"/>
    <mergeCell ref="L10:M10"/>
    <mergeCell ref="N10:N11"/>
    <mergeCell ref="J10:K10"/>
    <mergeCell ref="E1:G1"/>
    <mergeCell ref="Q26:AA26"/>
    <mergeCell ref="Q27:S27"/>
    <mergeCell ref="U27:AA27"/>
    <mergeCell ref="F3:K3"/>
    <mergeCell ref="Q8:Q9"/>
    <mergeCell ref="S8:AB8"/>
    <mergeCell ref="S9:AB9"/>
    <mergeCell ref="S3:Y3"/>
    <mergeCell ref="S4:AB4"/>
    <mergeCell ref="S5:AB5"/>
    <mergeCell ref="Q6:Q7"/>
    <mergeCell ref="S6:AB6"/>
    <mergeCell ref="S7:AB7"/>
    <mergeCell ref="U21:AB21"/>
    <mergeCell ref="Q22:AB22"/>
    <mergeCell ref="Q55:S56"/>
    <mergeCell ref="W55:X55"/>
    <mergeCell ref="AA55:AB55"/>
    <mergeCell ref="U58:AB58"/>
    <mergeCell ref="Q59:AB59"/>
  </mergeCells>
  <pageMargins left="0.31496062992125984" right="0.19685039370078741" top="0.15748031496062992" bottom="0.15748031496062992" header="0.11811023622047245" footer="0.11811023622047245"/>
  <pageSetup paperSize="9" scale="76" orientation="landscape" r:id="rId1"/>
  <headerFooter>
    <oddFooter>&amp;RPagina &amp;P van &amp;N</oddFooter>
  </headerFooter>
  <rowBreaks count="1" manualBreakCount="1">
    <brk id="50" max="16383" man="1"/>
  </rowBreaks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D835E649B8EE47AA9A25199D799B4A" ma:contentTypeVersion="18" ma:contentTypeDescription="Een nieuw document maken." ma:contentTypeScope="" ma:versionID="6a645bb37603cf9c369fcad4c8871c93">
  <xsd:schema xmlns:xsd="http://www.w3.org/2001/XMLSchema" xmlns:xs="http://www.w3.org/2001/XMLSchema" xmlns:p="http://schemas.microsoft.com/office/2006/metadata/properties" xmlns:ns2="3d434eba-faba-43d8-b6a3-a80d7047b5de" xmlns:ns3="3aa9270b-5978-4613-9904-38dd36fb1d8b" xmlns:ns4="c149c5cd-1cc4-4190-bee7-a9740d718793" targetNamespace="http://schemas.microsoft.com/office/2006/metadata/properties" ma:root="true" ma:fieldsID="4cfec661f8d38a087e663e634a2b65d1" ns2:_="" ns3:_="" ns4:_="">
    <xsd:import namespace="3d434eba-faba-43d8-b6a3-a80d7047b5de"/>
    <xsd:import namespace="3aa9270b-5978-4613-9904-38dd36fb1d8b"/>
    <xsd:import namespace="c149c5cd-1cc4-4190-bee7-a9740d718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34eba-faba-43d8-b6a3-a80d7047b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5777d195-9222-4479-a343-410f6051b2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9270b-5978-4613-9904-38dd36fb1d8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9c5cd-1cc4-4190-bee7-a9740d71879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7d27eb4c-fcde-48c6-a589-57891f945cd1}" ma:internalName="TaxCatchAll" ma:showField="CatchAllData" ma:web="3aa9270b-5978-4613-9904-38dd36fb1d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49c5cd-1cc4-4190-bee7-a9740d718793" xsi:nil="true"/>
    <lcf76f155ced4ddcb4097134ff3c332f xmlns="3d434eba-faba-43d8-b6a3-a80d7047b5de">
      <Terms xmlns="http://schemas.microsoft.com/office/infopath/2007/PartnerControls"/>
    </lcf76f155ced4ddcb4097134ff3c332f>
    <SharedWithUsers xmlns="3aa9270b-5978-4613-9904-38dd36fb1d8b">
      <UserInfo>
        <DisplayName>Verlinde, Bob</DisplayName>
        <AccountId>443</AccountId>
        <AccountType/>
      </UserInfo>
      <UserInfo>
        <DisplayName>Verbarendse, Ingrid</DisplayName>
        <AccountId>39</AccountId>
        <AccountType/>
      </UserInfo>
      <UserInfo>
        <DisplayName>Starrevelt, Ingrid</DisplayName>
        <AccountId>331</AccountId>
        <AccountType/>
      </UserInfo>
      <UserInfo>
        <DisplayName>Wagtmans-Devue, Marcella</DisplayName>
        <AccountId>237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63B246E-3737-46AB-B5DF-105FC453B5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434eba-faba-43d8-b6a3-a80d7047b5de"/>
    <ds:schemaRef ds:uri="3aa9270b-5978-4613-9904-38dd36fb1d8b"/>
    <ds:schemaRef ds:uri="c149c5cd-1cc4-4190-bee7-a9740d7187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04367A-0FFC-42DE-BB68-1481332ABB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77CD2E-A9DE-4FD8-B430-0B7353D932EB}">
  <ds:schemaRefs>
    <ds:schemaRef ds:uri="c149c5cd-1cc4-4190-bee7-a9740d71879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b2f75d2-4616-4d04-a794-44e089d363bb"/>
    <ds:schemaRef ds:uri="388e44bc-bac8-48db-8dd3-103e94bd7386"/>
    <ds:schemaRef ds:uri="http://www.w3.org/XML/1998/namespace"/>
    <ds:schemaRef ds:uri="http://purl.org/dc/dcmitype/"/>
    <ds:schemaRef ds:uri="3d434eba-faba-43d8-b6a3-a80d7047b5de"/>
    <ds:schemaRef ds:uri="3aa9270b-5978-4613-9904-38dd36fb1d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Aanvraagformulier</vt:lpstr>
      <vt:lpstr>Aanvraagformulier!Afdrukbereik</vt:lpstr>
    </vt:vector>
  </TitlesOfParts>
  <Manager/>
  <Company>Gemeente Gouda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ond495</dc:creator>
  <cp:keywords/>
  <dc:description/>
  <cp:lastModifiedBy>Jeffrey Quartel</cp:lastModifiedBy>
  <cp:revision/>
  <dcterms:created xsi:type="dcterms:W3CDTF">2017-06-22T08:04:12Z</dcterms:created>
  <dcterms:modified xsi:type="dcterms:W3CDTF">2024-06-25T14:06:03Z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0x010100A5D835E649B8EE47AA9A25199D799B4A</vt:lpwstr>
  </property>
  <property fmtid="{D5CDD505-2E9C-101B-9397-08002B2CF9AE}" pid="3" name="MediaServiceImageTags">
    <vt:lpwstr/>
  </property>
</Properties>
</file>